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40" windowWidth="27795" windowHeight="12465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P22" i="1" l="1"/>
  <c r="P23" i="1"/>
  <c r="P21" i="1"/>
  <c r="N22" i="1" l="1"/>
  <c r="N23" i="1"/>
  <c r="N21" i="1"/>
  <c r="B34" i="1" l="1"/>
</calcChain>
</file>

<file path=xl/sharedStrings.xml><?xml version="1.0" encoding="utf-8"?>
<sst xmlns="http://schemas.openxmlformats.org/spreadsheetml/2006/main" count="62" uniqueCount="61">
  <si>
    <t>Tabela 1.3 - Demonstrativo da Despesa com Pessoal - Defensoria Pública</t>
  </si>
  <si>
    <t>RELATÓRIO DE GESTÃO FISCAL</t>
  </si>
  <si>
    <t xml:space="preserve">DEMONSTRATIVO DA DESPESA COM PESSOAL </t>
  </si>
  <si>
    <t>ORÇAMENTOS FISCAL E DA SEGURIDADE SOCIAL</t>
  </si>
  <si>
    <t xml:space="preserve"> RGF - ANEXO 1 (Portaria STN nº 72/2012, art. 11, I)</t>
  </si>
  <si>
    <t>DESPESAS EXECUTADAS</t>
  </si>
  <si>
    <t>(Últimos 12 Meses)</t>
  </si>
  <si>
    <t>DESPESA COM PESSOAL</t>
  </si>
  <si>
    <t>LIQUIDADAS</t>
  </si>
  <si>
    <t>INSCRITAS EM</t>
  </si>
  <si>
    <t>TOTAL</t>
  </si>
  <si>
    <t>&lt;MR–
11&gt;</t>
  </si>
  <si>
    <t>&lt;MR–
10&gt;</t>
  </si>
  <si>
    <t>&lt;MR–
9&gt;</t>
  </si>
  <si>
    <t>&lt;MR–
8&gt;</t>
  </si>
  <si>
    <t>&lt;MR–
7&gt;</t>
  </si>
  <si>
    <t>&lt;MR–
6&gt;</t>
  </si>
  <si>
    <t>&lt;MR–
5&gt;</t>
  </si>
  <si>
    <t>&lt;MR–
4&gt;</t>
  </si>
  <si>
    <t>&lt;MR–
3&gt;</t>
  </si>
  <si>
    <t>&lt;MR–
2&gt;</t>
  </si>
  <si>
    <t>&lt;MR–
1&gt;</t>
  </si>
  <si>
    <t>&lt;MR&gt;</t>
  </si>
  <si>
    <t xml:space="preserve"> RESTOS A PAGAR</t>
  </si>
  <si>
    <t>(ÚLTIMOS</t>
  </si>
  <si>
    <t xml:space="preserve">NÃO </t>
  </si>
  <si>
    <t>12 MESES)</t>
  </si>
  <si>
    <t xml:space="preserve"> PROCESSADOS</t>
  </si>
  <si>
    <t>(a)</t>
  </si>
  <si>
    <t>(b)</t>
  </si>
  <si>
    <t>(c = a + b)</t>
  </si>
  <si>
    <t>DESPESA BRUTA COM PESSOAL (I)</t>
  </si>
  <si>
    <t xml:space="preserve">    Pessoal Ativo</t>
  </si>
  <si>
    <t xml:space="preserve">      Vencimentos, Vantagens e Outras Despesas Variáveis</t>
  </si>
  <si>
    <t xml:space="preserve">      Obrigações Patronais</t>
  </si>
  <si>
    <t xml:space="preserve">      Benefícios Previdenciários</t>
  </si>
  <si>
    <t xml:space="preserve">    Pessoal Inativo e Pensionistas</t>
  </si>
  <si>
    <t xml:space="preserve">      Aposentadorias, Reserva e Reformas</t>
  </si>
  <si>
    <t xml:space="preserve">      Pensões</t>
  </si>
  <si>
    <t xml:space="preserve">      Outros Benefícios Previdenciários</t>
  </si>
  <si>
    <t xml:space="preserve">    Outras despesas de pessoal decorrentes de contratos de terceirização (§ 1º do art. 18 da LRF)</t>
  </si>
  <si>
    <t xml:space="preserve">DESPESAS NÃO COMPUTADAS (II) (§ 1º do art. 19 da LRF) </t>
  </si>
  <si>
    <t>Indenizações por Demissão e Incentivos à Demissão Voluntária</t>
  </si>
  <si>
    <t>Decorrentes de Decisão Judicial de período anterior ao da apuração</t>
  </si>
  <si>
    <t>Despesas de Exercícios Anteriores de período anterior ao da apuração</t>
  </si>
  <si>
    <t>Inativos e Pensionistas com Recursos Vinculados</t>
  </si>
  <si>
    <t>DESPESA LÍQUIDA COM PESSOAL (III) = (I - II)</t>
  </si>
  <si>
    <t>Defensoria Pública do Estado do Espírito Santo (Poder Defensoria Pública)</t>
  </si>
  <si>
    <t>CNPJ: 00671513000124</t>
  </si>
  <si>
    <t>Exercício: 2018</t>
  </si>
  <si>
    <t>Período de referência: 1º quadrimestre</t>
  </si>
  <si>
    <t>FONTE: SIGEFES/GECOG/GEFIN/SEFAZ</t>
  </si>
  <si>
    <t>Nota: 1. Nos demonstrativos elaborados no primeiro e no segundo quadrimestre de cada exercício, os valores de restos a pagar não processados inscritos em 31 de dezembro do exercício anterior continuarão a ser informados nesse campo. Esses valores não sofrem alteração pelo seu processamento, e somente no caso de cancelamento podem ser excluídos.</t>
  </si>
  <si>
    <t>a) Despesas liquidadas, considerando aquelas em que houve a entrega do material ou serviço, nos termos do art. 63 da Lei 4.320/64;</t>
  </si>
  <si>
    <t>b) Despesas empenhadas mas não liquidadas, inscritas em Restos a Pagar não processados, consideradas liquidadas no encerramento do exercício, por força do art. 35, inciso II da Lei 4.320/64.</t>
  </si>
  <si>
    <t>Sandra Mara Vianna Fraga</t>
  </si>
  <si>
    <t>Defensora Pública Geral</t>
  </si>
  <si>
    <t>Rodrigo Vacari dos Santos</t>
  </si>
  <si>
    <t>Contador CRC ES-011.265/O-4</t>
  </si>
  <si>
    <t>Fernando Antônio Finamore Teixeira</t>
  </si>
  <si>
    <t>Controle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</si>
</sst>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 &quot;#,##0.00_);[Red]\(&quot;R$ &quot;#,##0.00\)"/>
  </numFmts>
  <fonts count="8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Arial"/>
      <family val="2"/>
    </font>
    <font>
      <b/>
      <sz val="7"/>
      <name val="Times New Roman"/>
      <family val="1"/>
    </font>
    <font>
      <sz val="12"/>
      <name val="Times New Roman"/>
      <family val="1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48">
    <xf numFmtId="0" fontId="0" fillId="0" borderId="0" xfId="0"/>
    <xf numFmtId="0" fontId="1" fillId="0" borderId="0" xfId="0" applyNumberFormat="1" applyFont="1" applyFill="1" applyAlignment="1"/>
    <xf numFmtId="0" fontId="2" fillId="0" borderId="0" xfId="0" applyNumberFormat="1" applyFont="1" applyFill="1" applyAlignment="1"/>
    <xf numFmtId="0" fontId="3" fillId="0" borderId="0" xfId="0" applyNumberFormat="1" applyFont="1" applyFill="1" applyAlignment="1"/>
    <xf numFmtId="164" fontId="3" fillId="0" borderId="0" xfId="0" applyNumberFormat="1" applyFont="1" applyFill="1" applyAlignment="1">
      <alignment horizontal="right"/>
    </xf>
    <xf numFmtId="0" fontId="2" fillId="2" borderId="1" xfId="1" applyNumberFormat="1" applyFont="1" applyFill="1" applyBorder="1" applyAlignment="1">
      <alignment horizontal="center" vertical="center"/>
    </xf>
    <xf numFmtId="0" fontId="2" fillId="2" borderId="3" xfId="1" applyNumberFormat="1" applyFont="1" applyFill="1" applyBorder="1" applyAlignment="1">
      <alignment horizontal="center" vertical="center"/>
    </xf>
    <xf numFmtId="0" fontId="5" fillId="2" borderId="9" xfId="1" applyNumberFormat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49" fontId="5" fillId="2" borderId="10" xfId="1" applyNumberFormat="1" applyFont="1" applyFill="1" applyBorder="1" applyAlignment="1">
      <alignment horizontal="center"/>
    </xf>
    <xf numFmtId="0" fontId="5" fillId="2" borderId="11" xfId="1" applyNumberFormat="1" applyFont="1" applyFill="1" applyBorder="1" applyAlignment="1">
      <alignment horizontal="center"/>
    </xf>
    <xf numFmtId="0" fontId="0" fillId="2" borderId="3" xfId="0" applyFill="1" applyBorder="1"/>
    <xf numFmtId="49" fontId="5" fillId="2" borderId="12" xfId="1" applyNumberFormat="1" applyFont="1" applyFill="1" applyBorder="1" applyAlignment="1">
      <alignment horizontal="center"/>
    </xf>
    <xf numFmtId="0" fontId="2" fillId="2" borderId="3" xfId="1" applyNumberFormat="1" applyFont="1" applyFill="1" applyBorder="1" applyAlignment="1">
      <alignment horizontal="center"/>
    </xf>
    <xf numFmtId="0" fontId="5" fillId="2" borderId="11" xfId="1" applyNumberFormat="1" applyFont="1" applyFill="1" applyBorder="1" applyAlignment="1">
      <alignment horizontal="center" vertical="top" wrapText="1"/>
    </xf>
    <xf numFmtId="0" fontId="2" fillId="2" borderId="3" xfId="1" applyNumberFormat="1" applyFont="1" applyFill="1" applyBorder="1" applyAlignment="1">
      <alignment horizontal="center" vertical="top" wrapText="1"/>
    </xf>
    <xf numFmtId="0" fontId="2" fillId="2" borderId="4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top" wrapText="1"/>
    </xf>
    <xf numFmtId="0" fontId="5" fillId="2" borderId="14" xfId="1" applyNumberFormat="1" applyFont="1" applyFill="1" applyBorder="1" applyAlignment="1">
      <alignment horizontal="center" vertical="top" wrapText="1"/>
    </xf>
    <xf numFmtId="0" fontId="2" fillId="2" borderId="4" xfId="1" applyNumberFormat="1" applyFont="1" applyFill="1" applyBorder="1" applyAlignment="1">
      <alignment horizontal="center" vertical="top" wrapText="1"/>
    </xf>
    <xf numFmtId="0" fontId="3" fillId="0" borderId="3" xfId="1" applyNumberFormat="1" applyFont="1" applyFill="1" applyBorder="1" applyAlignment="1"/>
    <xf numFmtId="0" fontId="3" fillId="0" borderId="3" xfId="1" applyNumberFormat="1" applyFont="1" applyFill="1" applyBorder="1" applyAlignment="1">
      <alignment horizontal="left"/>
    </xf>
    <xf numFmtId="4" fontId="3" fillId="0" borderId="12" xfId="1" applyNumberFormat="1" applyFont="1" applyFill="1" applyBorder="1" applyAlignment="1"/>
    <xf numFmtId="0" fontId="4" fillId="0" borderId="0" xfId="1" applyFill="1"/>
    <xf numFmtId="0" fontId="3" fillId="0" borderId="3" xfId="1" applyNumberFormat="1" applyFont="1" applyFill="1" applyBorder="1" applyAlignment="1">
      <alignment horizontal="left" wrapText="1"/>
    </xf>
    <xf numFmtId="0" fontId="3" fillId="0" borderId="3" xfId="1" applyNumberFormat="1" applyFont="1" applyFill="1" applyBorder="1" applyAlignment="1">
      <alignment horizontal="left" indent="1"/>
    </xf>
    <xf numFmtId="0" fontId="3" fillId="0" borderId="4" xfId="1" applyNumberFormat="1" applyFont="1" applyFill="1" applyBorder="1" applyAlignment="1">
      <alignment horizontal="left" indent="1"/>
    </xf>
    <xf numFmtId="4" fontId="3" fillId="0" borderId="13" xfId="1" applyNumberFormat="1" applyFont="1" applyFill="1" applyBorder="1" applyAlignment="1"/>
    <xf numFmtId="0" fontId="3" fillId="2" borderId="4" xfId="1" applyNumberFormat="1" applyFont="1" applyFill="1" applyBorder="1" applyAlignment="1"/>
    <xf numFmtId="4" fontId="3" fillId="2" borderId="13" xfId="1" applyNumberFormat="1" applyFont="1" applyFill="1" applyBorder="1" applyAlignment="1"/>
    <xf numFmtId="0" fontId="6" fillId="0" borderId="0" xfId="0" applyNumberFormat="1" applyFont="1" applyFill="1" applyAlignment="1"/>
    <xf numFmtId="0" fontId="6" fillId="0" borderId="0" xfId="2" applyNumberFormat="1" applyFont="1" applyFill="1" applyBorder="1" applyAlignment="1">
      <alignment horizontal="left"/>
    </xf>
    <xf numFmtId="0" fontId="7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5" fillId="2" borderId="1" xfId="1" applyNumberFormat="1" applyFont="1" applyFill="1" applyBorder="1" applyAlignment="1">
      <alignment horizontal="center"/>
    </xf>
    <xf numFmtId="0" fontId="5" fillId="2" borderId="2" xfId="1" applyNumberFormat="1" applyFont="1" applyFill="1" applyBorder="1" applyAlignment="1">
      <alignment horizontal="center"/>
    </xf>
    <xf numFmtId="0" fontId="5" fillId="2" borderId="4" xfId="1" applyNumberFormat="1" applyFont="1" applyFill="1" applyBorder="1" applyAlignment="1">
      <alignment horizontal="center"/>
    </xf>
    <xf numFmtId="0" fontId="5" fillId="2" borderId="5" xfId="1" applyNumberFormat="1" applyFont="1" applyFill="1" applyBorder="1" applyAlignment="1">
      <alignment horizontal="center"/>
    </xf>
    <xf numFmtId="0" fontId="5" fillId="2" borderId="6" xfId="1" applyNumberFormat="1" applyFont="1" applyFill="1" applyBorder="1" applyAlignment="1">
      <alignment horizontal="center"/>
    </xf>
    <xf numFmtId="0" fontId="5" fillId="2" borderId="7" xfId="1" applyNumberFormat="1" applyFont="1" applyFill="1" applyBorder="1" applyAlignment="1">
      <alignment horizontal="center"/>
    </xf>
    <xf numFmtId="0" fontId="5" fillId="2" borderId="8" xfId="1" applyNumberFormat="1" applyFont="1" applyFill="1" applyBorder="1" applyAlignment="1">
      <alignment horizontal="center"/>
    </xf>
    <xf numFmtId="49" fontId="5" fillId="2" borderId="10" xfId="1" applyNumberFormat="1" applyFont="1" applyFill="1" applyBorder="1" applyAlignment="1">
      <alignment horizontal="center" vertical="center" wrapText="1"/>
    </xf>
    <xf numFmtId="49" fontId="5" fillId="2" borderId="12" xfId="1" applyNumberFormat="1" applyFont="1" applyFill="1" applyBorder="1" applyAlignment="1">
      <alignment horizontal="center" vertical="center" wrapText="1"/>
    </xf>
    <xf numFmtId="49" fontId="5" fillId="2" borderId="13" xfId="1" applyNumberFormat="1" applyFont="1" applyFill="1" applyBorder="1" applyAlignment="1">
      <alignment horizontal="center" vertical="center" wrapText="1"/>
    </xf>
    <xf numFmtId="49" fontId="5" fillId="2" borderId="10" xfId="1" applyNumberFormat="1" applyFont="1" applyFill="1" applyBorder="1" applyAlignment="1">
      <alignment horizontal="center" vertical="center"/>
    </xf>
    <xf numFmtId="49" fontId="5" fillId="2" borderId="12" xfId="1" applyNumberFormat="1" applyFont="1" applyFill="1" applyBorder="1" applyAlignment="1">
      <alignment horizontal="center" vertical="center"/>
    </xf>
    <xf numFmtId="49" fontId="5" fillId="2" borderId="13" xfId="1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zoomScaleNormal="100" workbookViewId="0"/>
  </sheetViews>
  <sheetFormatPr defaultRowHeight="15" x14ac:dyDescent="0.25"/>
  <cols>
    <col min="1" max="1" width="67.5703125" customWidth="1"/>
    <col min="2" max="2" width="11.5703125" customWidth="1"/>
    <col min="3" max="3" width="10.7109375" customWidth="1"/>
    <col min="4" max="4" width="10.85546875" customWidth="1"/>
    <col min="5" max="5" width="11.5703125" customWidth="1"/>
    <col min="6" max="7" width="11" customWidth="1"/>
    <col min="8" max="8" width="11.140625" customWidth="1"/>
    <col min="9" max="9" width="11.42578125" customWidth="1"/>
    <col min="10" max="10" width="10.7109375" customWidth="1"/>
    <col min="11" max="12" width="11.5703125" customWidth="1"/>
    <col min="13" max="13" width="11.28515625" customWidth="1"/>
    <col min="14" max="14" width="33.140625" bestFit="1" customWidth="1"/>
    <col min="15" max="15" width="14.7109375" customWidth="1"/>
    <col min="16" max="16" width="10.85546875" bestFit="1" customWidth="1"/>
  </cols>
  <sheetData>
    <row r="1" spans="1:16" ht="15.75" x14ac:dyDescent="0.25">
      <c r="A1" s="1" t="s">
        <v>0</v>
      </c>
      <c r="B1" s="2"/>
      <c r="C1" s="2"/>
      <c r="D1" s="2"/>
      <c r="E1" s="2"/>
      <c r="F1" s="3"/>
      <c r="G1" s="3"/>
    </row>
    <row r="2" spans="1:16" x14ac:dyDescent="0.25">
      <c r="A2" s="2"/>
      <c r="B2" s="2"/>
      <c r="C2" s="2"/>
      <c r="D2" s="2"/>
      <c r="E2" s="2"/>
      <c r="F2" s="3"/>
      <c r="G2" s="3"/>
    </row>
    <row r="3" spans="1:16" ht="15.75" x14ac:dyDescent="0.25">
      <c r="A3" s="30" t="s">
        <v>47</v>
      </c>
      <c r="B3" s="3"/>
      <c r="C3" s="3"/>
      <c r="D3" s="3"/>
      <c r="E3" s="3"/>
      <c r="F3" s="3"/>
      <c r="G3" s="3"/>
    </row>
    <row r="4" spans="1:16" ht="15.75" x14ac:dyDescent="0.25">
      <c r="A4" s="30" t="s">
        <v>48</v>
      </c>
      <c r="B4" s="3"/>
      <c r="C4" s="3"/>
      <c r="D4" s="3"/>
      <c r="E4" s="3"/>
      <c r="F4" s="3"/>
      <c r="G4" s="3"/>
    </row>
    <row r="5" spans="1:16" ht="15.75" x14ac:dyDescent="0.25">
      <c r="A5" s="30" t="s">
        <v>49</v>
      </c>
      <c r="B5" s="3"/>
      <c r="C5" s="3"/>
      <c r="D5" s="3"/>
      <c r="E5" s="3"/>
      <c r="F5" s="3"/>
      <c r="G5" s="3"/>
    </row>
    <row r="6" spans="1:16" ht="15.75" x14ac:dyDescent="0.25">
      <c r="A6" s="30" t="s">
        <v>1</v>
      </c>
      <c r="B6" s="3"/>
      <c r="C6" s="3"/>
      <c r="D6" s="3"/>
      <c r="E6" s="3"/>
      <c r="F6" s="3"/>
      <c r="G6" s="3"/>
    </row>
    <row r="7" spans="1:16" ht="15.75" x14ac:dyDescent="0.25">
      <c r="A7" s="1" t="s">
        <v>2</v>
      </c>
      <c r="B7" s="2"/>
      <c r="C7" s="2"/>
      <c r="D7" s="2"/>
      <c r="E7" s="2"/>
      <c r="F7" s="2"/>
      <c r="G7" s="2"/>
    </row>
    <row r="8" spans="1:16" ht="15.75" x14ac:dyDescent="0.25">
      <c r="A8" s="30" t="s">
        <v>3</v>
      </c>
      <c r="B8" s="3"/>
      <c r="C8" s="3"/>
      <c r="D8" s="3"/>
      <c r="E8" s="3"/>
      <c r="F8" s="3"/>
      <c r="G8" s="3"/>
    </row>
    <row r="9" spans="1:16" ht="15.75" x14ac:dyDescent="0.25">
      <c r="A9" s="30" t="s">
        <v>50</v>
      </c>
      <c r="B9" s="3"/>
      <c r="C9" s="3"/>
      <c r="D9" s="3"/>
      <c r="E9" s="3"/>
      <c r="F9" s="3"/>
      <c r="G9" s="3"/>
    </row>
    <row r="10" spans="1:16" x14ac:dyDescent="0.25">
      <c r="A10" s="3"/>
      <c r="B10" s="3"/>
      <c r="C10" s="3"/>
      <c r="D10" s="3"/>
      <c r="E10" s="3"/>
      <c r="F10" s="3"/>
      <c r="G10" s="3"/>
    </row>
    <row r="11" spans="1:16" x14ac:dyDescent="0.25">
      <c r="A11" s="3" t="s">
        <v>4</v>
      </c>
      <c r="B11" s="3"/>
      <c r="C11" s="3"/>
      <c r="D11" s="3"/>
      <c r="E11" s="3"/>
      <c r="F11" s="3"/>
      <c r="P11" s="4">
        <v>1</v>
      </c>
    </row>
    <row r="12" spans="1:16" x14ac:dyDescent="0.25">
      <c r="A12" s="5"/>
      <c r="B12" s="35" t="s">
        <v>5</v>
      </c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</row>
    <row r="13" spans="1:16" x14ac:dyDescent="0.25">
      <c r="A13" s="6"/>
      <c r="B13" s="37" t="s">
        <v>6</v>
      </c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</row>
    <row r="14" spans="1:16" x14ac:dyDescent="0.25">
      <c r="A14" s="6" t="s">
        <v>7</v>
      </c>
      <c r="B14" s="39" t="s">
        <v>8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1"/>
      <c r="O14" s="7" t="s">
        <v>9</v>
      </c>
      <c r="P14" s="8" t="s">
        <v>10</v>
      </c>
    </row>
    <row r="15" spans="1:16" x14ac:dyDescent="0.25">
      <c r="A15" s="6"/>
      <c r="B15" s="42" t="s">
        <v>11</v>
      </c>
      <c r="C15" s="42" t="s">
        <v>12</v>
      </c>
      <c r="D15" s="42" t="s">
        <v>13</v>
      </c>
      <c r="E15" s="42" t="s">
        <v>14</v>
      </c>
      <c r="F15" s="42" t="s">
        <v>15</v>
      </c>
      <c r="G15" s="42" t="s">
        <v>16</v>
      </c>
      <c r="H15" s="42" t="s">
        <v>17</v>
      </c>
      <c r="I15" s="42" t="s">
        <v>18</v>
      </c>
      <c r="J15" s="42" t="s">
        <v>19</v>
      </c>
      <c r="K15" s="42" t="s">
        <v>20</v>
      </c>
      <c r="L15" s="42" t="s">
        <v>21</v>
      </c>
      <c r="M15" s="45" t="s">
        <v>22</v>
      </c>
      <c r="N15" s="9" t="s">
        <v>10</v>
      </c>
      <c r="O15" s="10" t="s">
        <v>23</v>
      </c>
      <c r="P15" s="11"/>
    </row>
    <row r="16" spans="1:16" x14ac:dyDescent="0.25">
      <c r="A16" s="6"/>
      <c r="B16" s="43"/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46"/>
      <c r="N16" s="12" t="s">
        <v>24</v>
      </c>
      <c r="O16" s="10" t="s">
        <v>25</v>
      </c>
      <c r="P16" s="13"/>
    </row>
    <row r="17" spans="1:16" x14ac:dyDescent="0.25">
      <c r="A17" s="6"/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6"/>
      <c r="N17" s="12" t="s">
        <v>26</v>
      </c>
      <c r="O17" s="14" t="s">
        <v>27</v>
      </c>
      <c r="P17" s="15"/>
    </row>
    <row r="18" spans="1:16" x14ac:dyDescent="0.25">
      <c r="A18" s="16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7"/>
      <c r="N18" s="17" t="s">
        <v>28</v>
      </c>
      <c r="O18" s="18" t="s">
        <v>29</v>
      </c>
      <c r="P18" s="19" t="s">
        <v>30</v>
      </c>
    </row>
    <row r="19" spans="1:16" ht="16.5" customHeight="1" x14ac:dyDescent="0.25">
      <c r="A19" s="20" t="s">
        <v>31</v>
      </c>
      <c r="B19" s="22">
        <v>3231556.38</v>
      </c>
      <c r="C19" s="22">
        <v>3240090.06</v>
      </c>
      <c r="D19" s="22">
        <v>3270973.19</v>
      </c>
      <c r="E19" s="22">
        <v>3468426.6</v>
      </c>
      <c r="F19" s="22">
        <v>3294046.56</v>
      </c>
      <c r="G19" s="22">
        <v>3606313.81</v>
      </c>
      <c r="H19" s="22">
        <v>3219132.64</v>
      </c>
      <c r="I19" s="22">
        <v>4795800.29</v>
      </c>
      <c r="J19" s="22">
        <v>3207096.88</v>
      </c>
      <c r="K19" s="22">
        <v>3058980.4</v>
      </c>
      <c r="L19" s="22">
        <v>3050963.18</v>
      </c>
      <c r="M19" s="22">
        <v>3174540.75</v>
      </c>
      <c r="N19" s="22">
        <v>40617920.740000002</v>
      </c>
      <c r="O19" s="22">
        <v>9569.0499999999993</v>
      </c>
      <c r="P19" s="22">
        <v>40627489.789999999</v>
      </c>
    </row>
    <row r="20" spans="1:16" ht="17.25" customHeight="1" x14ac:dyDescent="0.25">
      <c r="A20" s="21" t="s">
        <v>32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</row>
    <row r="21" spans="1:16" x14ac:dyDescent="0.25">
      <c r="A21" s="21" t="s">
        <v>33</v>
      </c>
      <c r="B21" s="22">
        <v>2751756.29</v>
      </c>
      <c r="C21" s="22">
        <v>2774556.5</v>
      </c>
      <c r="D21" s="22">
        <v>2779609.27</v>
      </c>
      <c r="E21" s="22">
        <v>2963776.47</v>
      </c>
      <c r="F21" s="22">
        <v>2829105.68</v>
      </c>
      <c r="G21" s="22">
        <v>3055966.02</v>
      </c>
      <c r="H21" s="22">
        <v>2742502.11</v>
      </c>
      <c r="I21" s="22">
        <v>4302944.0999999996</v>
      </c>
      <c r="J21" s="22">
        <v>2760261.32</v>
      </c>
      <c r="K21" s="22">
        <v>2638689.1</v>
      </c>
      <c r="L21" s="22">
        <v>2636397.58</v>
      </c>
      <c r="M21" s="22">
        <v>2737232.25</v>
      </c>
      <c r="N21" s="22">
        <f>SUM(B21:M21)</f>
        <v>34972796.689999998</v>
      </c>
      <c r="O21" s="22">
        <v>9569.0499999999993</v>
      </c>
      <c r="P21" s="22">
        <f>N21+O21</f>
        <v>34982365.739999995</v>
      </c>
    </row>
    <row r="22" spans="1:16" x14ac:dyDescent="0.25">
      <c r="A22" s="21" t="s">
        <v>34</v>
      </c>
      <c r="B22" s="22">
        <v>476906.01</v>
      </c>
      <c r="C22" s="22">
        <v>462226.04</v>
      </c>
      <c r="D22" s="22">
        <v>487642.96</v>
      </c>
      <c r="E22" s="22">
        <v>501756.05</v>
      </c>
      <c r="F22" s="22">
        <v>461861.23</v>
      </c>
      <c r="G22" s="22">
        <v>547268.14</v>
      </c>
      <c r="H22" s="22">
        <v>473074.53</v>
      </c>
      <c r="I22" s="22">
        <v>489300.19</v>
      </c>
      <c r="J22" s="22">
        <v>443719.51</v>
      </c>
      <c r="K22" s="22">
        <v>417113.92</v>
      </c>
      <c r="L22" s="22">
        <v>410816.34</v>
      </c>
      <c r="M22" s="22">
        <v>429464.38</v>
      </c>
      <c r="N22" s="22">
        <f t="shared" ref="N22:N23" si="0">SUM(B22:M22)</f>
        <v>5601149.2999999998</v>
      </c>
      <c r="O22" s="22"/>
      <c r="P22" s="22">
        <f t="shared" ref="P22:P23" si="1">N22+O22</f>
        <v>5601149.2999999998</v>
      </c>
    </row>
    <row r="23" spans="1:16" s="23" customFormat="1" ht="12.75" x14ac:dyDescent="0.2">
      <c r="A23" s="21" t="s">
        <v>35</v>
      </c>
      <c r="B23" s="22">
        <v>2894.08</v>
      </c>
      <c r="C23" s="22">
        <v>3307.52</v>
      </c>
      <c r="D23" s="22">
        <v>3720.96</v>
      </c>
      <c r="E23" s="22">
        <v>2894.08</v>
      </c>
      <c r="F23" s="22">
        <v>3079.65</v>
      </c>
      <c r="G23" s="22">
        <v>3079.65</v>
      </c>
      <c r="H23" s="22">
        <v>3556</v>
      </c>
      <c r="I23" s="22">
        <v>3556</v>
      </c>
      <c r="J23" s="22">
        <v>3116.05</v>
      </c>
      <c r="K23" s="22">
        <v>3177.38</v>
      </c>
      <c r="L23" s="22">
        <v>3749.26</v>
      </c>
      <c r="M23" s="22">
        <v>7844.12</v>
      </c>
      <c r="N23" s="22">
        <f t="shared" si="0"/>
        <v>43974.750000000007</v>
      </c>
      <c r="O23" s="22"/>
      <c r="P23" s="22">
        <f t="shared" si="1"/>
        <v>43974.750000000007</v>
      </c>
    </row>
    <row r="24" spans="1:16" x14ac:dyDescent="0.25">
      <c r="A24" s="21" t="s">
        <v>36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</row>
    <row r="25" spans="1:16" x14ac:dyDescent="0.25">
      <c r="A25" s="21" t="s">
        <v>37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1:16" x14ac:dyDescent="0.25">
      <c r="A26" s="21" t="s">
        <v>38</v>
      </c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</row>
    <row r="27" spans="1:16" x14ac:dyDescent="0.25">
      <c r="A27" s="21" t="s">
        <v>39</v>
      </c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</row>
    <row r="28" spans="1:16" x14ac:dyDescent="0.25">
      <c r="A28" s="24" t="s">
        <v>40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</row>
    <row r="29" spans="1:16" x14ac:dyDescent="0.25">
      <c r="A29" s="20" t="s">
        <v>41</v>
      </c>
      <c r="B29" s="22">
        <v>24340.98</v>
      </c>
      <c r="C29" s="22">
        <v>77667.710000000006</v>
      </c>
      <c r="D29" s="22">
        <v>19342.310000000001</v>
      </c>
      <c r="E29" s="22">
        <v>24672.59</v>
      </c>
      <c r="F29" s="22">
        <v>72670.16</v>
      </c>
      <c r="G29" s="22">
        <v>52133.66</v>
      </c>
      <c r="H29" s="22">
        <v>462.6</v>
      </c>
      <c r="I29" s="22">
        <v>1349748.5</v>
      </c>
      <c r="J29" s="22">
        <v>143648.95999999999</v>
      </c>
      <c r="K29" s="22">
        <v>38735.629999999997</v>
      </c>
      <c r="L29" s="22">
        <v>32774.959999999999</v>
      </c>
      <c r="M29" s="22">
        <v>7894.24</v>
      </c>
      <c r="N29" s="22">
        <v>1844092.3</v>
      </c>
      <c r="O29" s="22"/>
      <c r="P29" s="22">
        <v>1844092.3</v>
      </c>
    </row>
    <row r="30" spans="1:16" x14ac:dyDescent="0.25">
      <c r="A30" s="25" t="s">
        <v>42</v>
      </c>
      <c r="B30" s="22">
        <v>104.11</v>
      </c>
      <c r="C30" s="22">
        <v>2894.72</v>
      </c>
      <c r="D30" s="22">
        <v>1454.77</v>
      </c>
      <c r="E30" s="22">
        <v>14748.7</v>
      </c>
      <c r="F30" s="22">
        <v>728.77</v>
      </c>
      <c r="G30" s="22">
        <v>848.38</v>
      </c>
      <c r="H30" s="22">
        <v>0</v>
      </c>
      <c r="I30" s="22">
        <v>1346461.56</v>
      </c>
      <c r="J30" s="22">
        <v>0</v>
      </c>
      <c r="K30" s="22">
        <v>0</v>
      </c>
      <c r="L30" s="22">
        <v>0</v>
      </c>
      <c r="M30" s="22">
        <v>1250.6199999999999</v>
      </c>
      <c r="N30" s="22">
        <v>1368491.63</v>
      </c>
      <c r="O30" s="22"/>
      <c r="P30" s="22">
        <v>1368491.63</v>
      </c>
    </row>
    <row r="31" spans="1:16" x14ac:dyDescent="0.25">
      <c r="A31" s="25" t="s">
        <v>43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</row>
    <row r="32" spans="1:16" x14ac:dyDescent="0.25">
      <c r="A32" s="25" t="s">
        <v>44</v>
      </c>
      <c r="B32" s="22">
        <v>24236.87</v>
      </c>
      <c r="C32" s="22">
        <v>74772.990000000005</v>
      </c>
      <c r="D32" s="22">
        <v>17887.54</v>
      </c>
      <c r="E32" s="22">
        <v>9923.89</v>
      </c>
      <c r="F32" s="22">
        <v>71941.39</v>
      </c>
      <c r="G32" s="22">
        <v>51285.279999999999</v>
      </c>
      <c r="H32" s="22">
        <v>462.6</v>
      </c>
      <c r="I32" s="22">
        <v>3286.94</v>
      </c>
      <c r="J32" s="22">
        <v>143648.95999999999</v>
      </c>
      <c r="K32" s="22">
        <v>38735.629999999997</v>
      </c>
      <c r="L32" s="22">
        <v>32774.959999999999</v>
      </c>
      <c r="M32" s="22">
        <v>6643.62</v>
      </c>
      <c r="N32" s="22">
        <v>475600.67</v>
      </c>
      <c r="O32" s="22"/>
      <c r="P32" s="22">
        <v>475600.67</v>
      </c>
    </row>
    <row r="33" spans="1:16" x14ac:dyDescent="0.25">
      <c r="A33" s="26" t="s">
        <v>45</v>
      </c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</row>
    <row r="34" spans="1:16" x14ac:dyDescent="0.25">
      <c r="A34" s="28" t="s">
        <v>46</v>
      </c>
      <c r="B34" s="29">
        <f t="shared" ref="B34" si="2">B19-B29</f>
        <v>3207215.4</v>
      </c>
      <c r="C34" s="29">
        <v>3162422.35</v>
      </c>
      <c r="D34" s="29">
        <v>3251630.88</v>
      </c>
      <c r="E34" s="29">
        <v>3443754.01</v>
      </c>
      <c r="F34" s="29">
        <v>3221376.4</v>
      </c>
      <c r="G34" s="29">
        <v>3554180.15</v>
      </c>
      <c r="H34" s="29">
        <v>3218670.04</v>
      </c>
      <c r="I34" s="29">
        <v>3446051.79</v>
      </c>
      <c r="J34" s="29">
        <v>3063447.92</v>
      </c>
      <c r="K34" s="29">
        <v>3020244.77</v>
      </c>
      <c r="L34" s="29">
        <v>3018188.22</v>
      </c>
      <c r="M34" s="29">
        <v>3166646.51</v>
      </c>
      <c r="N34" s="29">
        <v>38773828.439999998</v>
      </c>
      <c r="O34" s="29">
        <v>9569.0499999999993</v>
      </c>
      <c r="P34" s="29">
        <v>38783397.490000002</v>
      </c>
    </row>
    <row r="35" spans="1:16" x14ac:dyDescent="0.25">
      <c r="A35" t="s">
        <v>51</v>
      </c>
    </row>
    <row r="36" spans="1:16" s="33" customFormat="1" ht="42" customHeight="1" x14ac:dyDescent="0.25">
      <c r="A36" s="34" t="s">
        <v>52</v>
      </c>
      <c r="B36" s="34"/>
      <c r="C36" s="34"/>
      <c r="D36" s="34"/>
      <c r="E36" s="34"/>
      <c r="F36" s="34"/>
      <c r="G36" s="34"/>
      <c r="H36" s="34"/>
      <c r="I36" s="34"/>
      <c r="J36" s="34"/>
    </row>
    <row r="37" spans="1:16" x14ac:dyDescent="0.25">
      <c r="A37" t="s">
        <v>53</v>
      </c>
    </row>
    <row r="38" spans="1:16" x14ac:dyDescent="0.25">
      <c r="A38" t="s">
        <v>54</v>
      </c>
    </row>
    <row r="42" spans="1:16" ht="15.75" x14ac:dyDescent="0.25">
      <c r="B42" s="31" t="s">
        <v>55</v>
      </c>
      <c r="C42" s="32"/>
      <c r="D42" s="32"/>
      <c r="J42" s="31" t="s">
        <v>57</v>
      </c>
    </row>
    <row r="43" spans="1:16" ht="15.75" x14ac:dyDescent="0.25">
      <c r="B43" s="31" t="s">
        <v>56</v>
      </c>
      <c r="C43" s="32"/>
      <c r="D43" s="32"/>
      <c r="J43" s="31" t="s">
        <v>58</v>
      </c>
    </row>
    <row r="44" spans="1:16" ht="15.75" x14ac:dyDescent="0.25">
      <c r="J44" s="32"/>
    </row>
    <row r="49" spans="2:4" ht="15.75" x14ac:dyDescent="0.25">
      <c r="B49" s="31" t="s">
        <v>59</v>
      </c>
      <c r="C49" s="32"/>
      <c r="D49" s="32"/>
    </row>
    <row r="50" spans="2:4" ht="15.75" x14ac:dyDescent="0.25">
      <c r="B50" s="31" t="s">
        <v>60</v>
      </c>
      <c r="C50" s="32"/>
      <c r="D50" s="32"/>
    </row>
    <row r="51" spans="2:4" ht="15.75" x14ac:dyDescent="0.25">
      <c r="B51" s="32"/>
      <c r="C51" s="32"/>
      <c r="D51" s="32"/>
    </row>
  </sheetData>
  <mergeCells count="16">
    <mergeCell ref="A36:J36"/>
    <mergeCell ref="B12:P12"/>
    <mergeCell ref="B13:P13"/>
    <mergeCell ref="B14:N14"/>
    <mergeCell ref="B15:B18"/>
    <mergeCell ref="C15:C18"/>
    <mergeCell ref="D15:D18"/>
    <mergeCell ref="E15:E18"/>
    <mergeCell ref="F15:F18"/>
    <mergeCell ref="G15:G18"/>
    <mergeCell ref="H15:H18"/>
    <mergeCell ref="I15:I18"/>
    <mergeCell ref="J15:J18"/>
    <mergeCell ref="K15:K18"/>
    <mergeCell ref="L15:L18"/>
    <mergeCell ref="M15:M18"/>
  </mergeCells>
  <pageMargins left="0.511811024" right="0.511811024" top="0.78740157499999996" bottom="0.78740157499999996" header="0.31496062000000002" footer="0.31496062000000002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Vacari</dc:creator>
  <cp:lastModifiedBy>Rodrigo Vacari</cp:lastModifiedBy>
  <dcterms:created xsi:type="dcterms:W3CDTF">2018-05-28T19:53:39Z</dcterms:created>
  <dcterms:modified xsi:type="dcterms:W3CDTF">2018-06-04T17:27:31Z</dcterms:modified>
</cp:coreProperties>
</file>